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1" l="1"/>
  <c r="C65" i="1"/>
  <c r="H18" i="1"/>
  <c r="H29" i="1" l="1"/>
  <c r="H23" i="1" l="1"/>
  <c r="H57" i="1" l="1"/>
  <c r="H32" i="1" l="1"/>
  <c r="H33" i="1" l="1"/>
  <c r="H36" i="1"/>
  <c r="H24" i="1"/>
  <c r="H37" i="1" l="1"/>
  <c r="H14" i="1"/>
  <c r="H30" i="1" l="1"/>
  <c r="H51" i="1" l="1"/>
  <c r="H13" i="1" s="1"/>
  <c r="H59" i="1" l="1"/>
</calcChain>
</file>

<file path=xl/sharedStrings.xml><?xml version="1.0" encoding="utf-8"?>
<sst xmlns="http://schemas.openxmlformats.org/spreadsheetml/2006/main" count="64" uniqueCount="40">
  <si>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</si>
  <si>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</si>
  <si>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</si>
  <si>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</si>
  <si>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</si>
  <si>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</si>
  <si>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</si>
  <si>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</si>
  <si>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</si>
  <si>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</si>
  <si>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</si>
  <si>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</si>
  <si>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</si>
  <si>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</si>
  <si>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</si>
  <si>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</si>
  <si>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</si>
  <si>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</si>
  <si>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</si>
  <si>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</si>
  <si>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</si>
  <si>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</si>
  <si>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</si>
  <si>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</si>
  <si>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</si>
  <si>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</si>
  <si>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</si>
  <si>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</si>
  <si>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</si>
  <si>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</si>
  <si>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Dana:14.05.2021.</t>
  </si>
  <si>
    <t>Primljena i neutrošena participacija od 14.05.2021.</t>
  </si>
  <si>
    <t>Dana 14.05.2021.godine Dom zdravlja Požarevac je izvršio plaćanje prema dobavljačima:</t>
  </si>
  <si>
    <t>TE KO Kostoalc</t>
  </si>
  <si>
    <t>NIS</t>
  </si>
  <si>
    <t>EMU</t>
  </si>
  <si>
    <t>501-9333/2021</t>
  </si>
  <si>
    <t>UKUPNO ENERGENTI</t>
  </si>
  <si>
    <t>UKUPNO MATERIJALNI TROŠKOVI</t>
  </si>
  <si>
    <t>cd:2021/215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</si>
</sst>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7"/>
  <sheetViews>
    <sheetView tabSelected="1" topLeftCell="B1" zoomScaleNormal="100" workbookViewId="0">
      <selection activeCell="D67" sqref="D67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44330</v>
      </c>
      <c r="H12" s="14">
        <v>453020.58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44330</v>
      </c>
      <c r="H13" s="2">
        <f>H14+H30-H37-H51</f>
        <v>446821.64999999921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44330</v>
      </c>
      <c r="H14" s="3">
        <f>H15+H16+H17+H18+H19+H20+H21+H22+H23+H24+H25+H26+H27+H29+H28</f>
        <v>1454927.6299999994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</f>
        <v>354983.00999999937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9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9">
        <v>533448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f>527368.28+873506.77-873506.77</f>
        <v>527368.28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1089916.65-1089916.65</f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</f>
        <v>39128.339999999997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44330</v>
      </c>
      <c r="H30" s="3">
        <f>H31+H32+H33+H34+H35+H36</f>
        <v>66630.29999999993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</f>
        <v>66034.139999999927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f>40250-40250</f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</f>
        <v>596.16000000000349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44330</v>
      </c>
      <c r="H37" s="4">
        <f>SUM(H38:H50)</f>
        <v>1074736.28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533448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527368.28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13920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44330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44330</v>
      </c>
      <c r="H57" s="5">
        <f>303.75+5895.87+411531.7+263388.55+221619.15-896540.02+272033-272033+1707227.2+23411.92+2048.46+9866.63-1742553.98+3885.71+238.1-4123.81+221730.63+263388.89+455012.17+24508-796157.99-168482</f>
        <v>6198.929999999702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453020.57999999891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1" t="s">
        <v>33</v>
      </c>
      <c r="C63" s="2">
        <v>28795.17</v>
      </c>
      <c r="D63" s="1" t="s">
        <v>36</v>
      </c>
    </row>
    <row r="64" spans="2:12" x14ac:dyDescent="0.25">
      <c r="B64" s="1" t="s">
        <v>34</v>
      </c>
      <c r="C64" s="2">
        <v>497345.06</v>
      </c>
      <c r="D64" s="25">
        <v>9004064939</v>
      </c>
    </row>
    <row r="65" spans="2:4" x14ac:dyDescent="0.25">
      <c r="B65" s="51" t="s">
        <v>37</v>
      </c>
      <c r="C65" s="6">
        <f>SUM(C63:C64)</f>
        <v>526140.23</v>
      </c>
      <c r="D65" s="1"/>
    </row>
    <row r="66" spans="2:4" x14ac:dyDescent="0.25">
      <c r="B66" s="1" t="s">
        <v>35</v>
      </c>
      <c r="C66" s="2">
        <v>13920</v>
      </c>
      <c r="D66" s="1" t="s">
        <v>39</v>
      </c>
    </row>
    <row r="67" spans="2:4" x14ac:dyDescent="0.25">
      <c r="B67" s="51" t="s">
        <v>38</v>
      </c>
      <c r="C67" s="6">
        <f>SUM(C66)</f>
        <v>13920</v>
      </c>
      <c r="D67" s="1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2021-05-17T06:46:10Z</dcterms:modified>
  <cp:category/>
  <cp:contentStatus/>
</cp:coreProperties>
</file>